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<sst xmlns="http://schemas.openxmlformats.org/spreadsheetml/2006/main" count="47" uniqueCount="45">
  <si>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</si>
  <si>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</si>
  <si>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</si>
  <si>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</si>
  <si>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</si>
  <si>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</si>
  <si>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</si>
  <si>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</si>
  <si>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</si>
  <si>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</si>
  <si>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</si>
  <si>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</si>
  <si>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</si>
  <si>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</si>
  <si>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</si>
  <si>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</si>
  <si>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</si>
  <si>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</si>
  <si>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</si>
  <si>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</si>
  <si>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</si>
  <si>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</si>
  <si>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</si>
  <si>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</si>
  <si>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</si>
  <si>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</si>
  <si>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</si>
  <si>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</si>
  <si>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</si>
  <si>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</si>
  <si>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</si>
  <si>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</si>
  <si>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</si>
  <si>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</si>
  <si>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</si>
  <si>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</si>
  <si>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</si>
  <si>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</si>
  <si>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</si>
  <si>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</si>
  <si>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</si>
  <si>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</si>
  <si>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</si>
  <si>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</si>
  <si>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21 червня 2016 року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</si>
</sst>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8" xfId="62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23" fillId="0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4" xfId="55" applyNumberFormat="1" applyFont="1" applyFill="1" applyBorder="1" applyAlignment="1" applyProtection="1">
      <alignment horizontal="right" vertical="center"/>
      <protection hidden="1"/>
    </xf>
    <xf numFmtId="183" fontId="23" fillId="0" borderId="34" xfId="55" applyNumberFormat="1" applyFont="1" applyFill="1" applyBorder="1" applyAlignment="1" applyProtection="1">
      <alignment horizontal="right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5">
      <selection activeCell="D24" sqref="D2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45" t="s">
        <v>29</v>
      </c>
      <c r="B1" s="45"/>
      <c r="C1" s="45"/>
      <c r="D1" s="45"/>
      <c r="E1" s="45"/>
    </row>
    <row r="2" spans="1:5" s="33" customFormat="1" ht="22.5">
      <c r="A2" s="45" t="s">
        <v>44</v>
      </c>
      <c r="B2" s="45"/>
      <c r="C2" s="45"/>
      <c r="D2" s="45"/>
      <c r="E2" s="45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46" t="s">
        <v>9</v>
      </c>
      <c r="B5" s="47"/>
      <c r="C5" s="47"/>
      <c r="D5" s="47"/>
      <c r="E5" s="48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28302</v>
      </c>
      <c r="D6" s="11">
        <f>D7+D8</f>
        <v>33156.7</v>
      </c>
      <c r="E6" s="12">
        <f>D6/C6*100</f>
        <v>117.15320472051445</v>
      </c>
    </row>
    <row r="7" spans="1:5" s="33" customFormat="1" ht="25.5" customHeight="1">
      <c r="A7" s="13">
        <v>11010000</v>
      </c>
      <c r="B7" s="14" t="s">
        <v>13</v>
      </c>
      <c r="C7" s="15">
        <v>28300</v>
      </c>
      <c r="D7" s="15">
        <v>33142.6</v>
      </c>
      <c r="E7" s="16">
        <f>D7/C7*100</f>
        <v>117.11166077738515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14.1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</v>
      </c>
      <c r="D9" s="11">
        <f>D10+D12+D11</f>
        <v>192.1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66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113.8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1.3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1.3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28353</v>
      </c>
      <c r="D15" s="37">
        <f>D6+D9+D13</f>
        <v>33350.1</v>
      </c>
      <c r="E15" s="21">
        <f>D15/C15*100</f>
        <v>117.6245899904772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110062.90000000001</v>
      </c>
      <c r="D16" s="11">
        <f>D17+D18</f>
        <v>102209.40000000001</v>
      </c>
      <c r="E16" s="11">
        <f>D16/C16*100</f>
        <v>92.86453473422924</v>
      </c>
    </row>
    <row r="17" spans="1:5" s="33" customFormat="1" ht="24.75" customHeight="1">
      <c r="A17" s="22">
        <v>41020000</v>
      </c>
      <c r="B17" s="23" t="s">
        <v>2</v>
      </c>
      <c r="C17" s="24">
        <v>2106.3</v>
      </c>
      <c r="D17" s="24">
        <v>1914.8</v>
      </c>
      <c r="E17" s="24">
        <f>D17/C17*100</f>
        <v>90.90822769785879</v>
      </c>
    </row>
    <row r="18" spans="1:5" s="33" customFormat="1" ht="25.5" customHeight="1" thickBot="1">
      <c r="A18" s="25">
        <v>41030000</v>
      </c>
      <c r="B18" s="26" t="s">
        <v>3</v>
      </c>
      <c r="C18" s="27">
        <v>107956.6</v>
      </c>
      <c r="D18" s="27">
        <v>100294.6</v>
      </c>
      <c r="E18" s="27">
        <f>D18/C18*100</f>
        <v>92.9027034938114</v>
      </c>
    </row>
    <row r="19" spans="1:5" s="33" customFormat="1" ht="29.25" customHeight="1" thickBot="1">
      <c r="A19" s="28"/>
      <c r="B19" s="29" t="s">
        <v>12</v>
      </c>
      <c r="C19" s="30">
        <f>C16+C15</f>
        <v>138415.90000000002</v>
      </c>
      <c r="D19" s="30">
        <f>D16+D15</f>
        <v>135559.5</v>
      </c>
      <c r="E19" s="21">
        <f>D19/C19*100</f>
        <v>97.936364247171</v>
      </c>
    </row>
    <row r="20" spans="1:5" s="34" customFormat="1" ht="36" customHeight="1" thickBot="1">
      <c r="A20" s="49"/>
      <c r="B20" s="50" t="s">
        <v>34</v>
      </c>
      <c r="C20" s="51"/>
      <c r="D20" s="51">
        <v>0</v>
      </c>
      <c r="E20" s="52">
        <f aca="true" t="shared" si="0" ref="E20:E33">IF(C20=0,"",IF(D20/C20*100&gt;=200,"В/100",D20/C20*100))</f>
      </c>
    </row>
    <row r="21" spans="1:5" s="34" customFormat="1" ht="21.75" customHeight="1" thickBot="1">
      <c r="A21" s="53" t="s">
        <v>14</v>
      </c>
      <c r="B21" s="54"/>
      <c r="C21" s="54"/>
      <c r="D21" s="54"/>
      <c r="E21" s="55"/>
    </row>
    <row r="22" spans="1:5" s="34" customFormat="1" ht="22.5" customHeight="1">
      <c r="A22" s="56">
        <v>10000</v>
      </c>
      <c r="B22" s="57" t="s">
        <v>15</v>
      </c>
      <c r="C22" s="58">
        <v>1314.284</v>
      </c>
      <c r="D22" s="59">
        <v>848.9</v>
      </c>
      <c r="E22" s="60">
        <f t="shared" si="0"/>
        <v>64.59030163952387</v>
      </c>
    </row>
    <row r="23" spans="1:5" s="34" customFormat="1" ht="30" customHeight="1">
      <c r="A23" s="56">
        <v>70000</v>
      </c>
      <c r="B23" s="57" t="s">
        <v>16</v>
      </c>
      <c r="C23" s="58">
        <v>48920.9</v>
      </c>
      <c r="D23" s="59">
        <v>36208.16</v>
      </c>
      <c r="E23" s="60">
        <f t="shared" si="0"/>
        <v>74.01368331326694</v>
      </c>
    </row>
    <row r="24" spans="1:5" s="34" customFormat="1" ht="19.5" customHeight="1">
      <c r="A24" s="56">
        <v>80000</v>
      </c>
      <c r="B24" s="57" t="s">
        <v>17</v>
      </c>
      <c r="C24" s="58">
        <v>26090.9</v>
      </c>
      <c r="D24" s="59">
        <v>21383.9</v>
      </c>
      <c r="E24" s="60">
        <f t="shared" si="0"/>
        <v>81.9592271634938</v>
      </c>
    </row>
    <row r="25" spans="1:5" s="34" customFormat="1" ht="25.5" customHeight="1">
      <c r="A25" s="56">
        <v>90000</v>
      </c>
      <c r="B25" s="57" t="s">
        <v>25</v>
      </c>
      <c r="C25" s="58">
        <v>61305.4</v>
      </c>
      <c r="D25" s="59">
        <v>53272.1</v>
      </c>
      <c r="E25" s="60">
        <f t="shared" si="0"/>
        <v>86.89626036205618</v>
      </c>
    </row>
    <row r="26" spans="1:5" s="34" customFormat="1" ht="21" customHeight="1">
      <c r="A26" s="56" t="s">
        <v>32</v>
      </c>
      <c r="B26" s="57" t="s">
        <v>33</v>
      </c>
      <c r="C26" s="58">
        <v>25</v>
      </c>
      <c r="D26" s="59">
        <v>25</v>
      </c>
      <c r="E26" s="60">
        <f t="shared" si="0"/>
        <v>100</v>
      </c>
    </row>
    <row r="27" spans="1:5" s="34" customFormat="1" ht="21" customHeight="1">
      <c r="A27" s="56">
        <v>110000</v>
      </c>
      <c r="B27" s="57" t="s">
        <v>18</v>
      </c>
      <c r="C27" s="58">
        <v>3680.38</v>
      </c>
      <c r="D27" s="59">
        <v>2798.985</v>
      </c>
      <c r="E27" s="60">
        <f t="shared" si="0"/>
        <v>76.05152185372162</v>
      </c>
    </row>
    <row r="28" spans="1:5" s="34" customFormat="1" ht="24" customHeight="1">
      <c r="A28" s="56">
        <v>120000</v>
      </c>
      <c r="B28" s="57" t="s">
        <v>19</v>
      </c>
      <c r="C28" s="58">
        <v>185</v>
      </c>
      <c r="D28" s="59">
        <v>90</v>
      </c>
      <c r="E28" s="60">
        <f t="shared" si="0"/>
        <v>48.64864864864865</v>
      </c>
    </row>
    <row r="29" spans="1:5" s="34" customFormat="1" ht="25.5" customHeight="1">
      <c r="A29" s="56">
        <v>130000</v>
      </c>
      <c r="B29" s="57" t="s">
        <v>20</v>
      </c>
      <c r="C29" s="58">
        <v>517.81</v>
      </c>
      <c r="D29" s="59">
        <v>364.575</v>
      </c>
      <c r="E29" s="60">
        <f t="shared" si="0"/>
        <v>70.40709912902416</v>
      </c>
    </row>
    <row r="30" spans="1:5" s="34" customFormat="1" ht="24" customHeight="1">
      <c r="A30" s="56">
        <v>180000</v>
      </c>
      <c r="B30" s="57" t="s">
        <v>21</v>
      </c>
      <c r="C30" s="58">
        <v>40</v>
      </c>
      <c r="D30" s="59">
        <v>0</v>
      </c>
      <c r="E30" s="60">
        <f t="shared" si="0"/>
        <v>0</v>
      </c>
    </row>
    <row r="31" spans="1:5" s="34" customFormat="1" ht="25.5" customHeight="1">
      <c r="A31" s="56">
        <v>210000</v>
      </c>
      <c r="B31" s="57" t="s">
        <v>23</v>
      </c>
      <c r="C31" s="61">
        <v>310.92</v>
      </c>
      <c r="D31" s="59">
        <v>101.522</v>
      </c>
      <c r="E31" s="60">
        <f t="shared" si="0"/>
        <v>32.65212916505853</v>
      </c>
    </row>
    <row r="32" spans="1:5" s="34" customFormat="1" ht="29.25" customHeight="1" thickBot="1">
      <c r="A32" s="62">
        <v>250000</v>
      </c>
      <c r="B32" s="63" t="s">
        <v>22</v>
      </c>
      <c r="C32" s="64">
        <v>8927.626</v>
      </c>
      <c r="D32" s="59">
        <v>8164.783</v>
      </c>
      <c r="E32" s="65">
        <f t="shared" si="0"/>
        <v>91.45525361389467</v>
      </c>
    </row>
    <row r="33" spans="1:5" s="35" customFormat="1" ht="23.25" customHeight="1" thickBot="1">
      <c r="A33" s="66"/>
      <c r="B33" s="67" t="s">
        <v>24</v>
      </c>
      <c r="C33" s="68">
        <f>SUM(C22:C32)</f>
        <v>151318.22</v>
      </c>
      <c r="D33" s="69">
        <f>SUM(D22:D32)</f>
        <v>123257.92499999999</v>
      </c>
      <c r="E33" s="52">
        <f t="shared" si="0"/>
        <v>81.45610290684095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2016-06-21T13:30:17Z</cp:lastPrinted>
  <dcterms:created xsi:type="dcterms:W3CDTF">2015-04-06T06:03:14Z</dcterms:created>
  <dcterms:modified xsi:type="dcterms:W3CDTF">2016-06-21T13:54:40Z</dcterms:modified>
  <cp:category/>
  <cp:version/>
  <cp:contentType/>
  <cp:contentStatus/>
</cp:coreProperties>
</file>